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/>
  </bookViews>
  <sheets>
    <sheet name="Доходы Бл" sheetId="2" r:id="rId1"/>
    <sheet name="Лист1" sheetId="4" r:id="rId2"/>
  </sheets>
  <calcPr calcId="125725"/>
</workbook>
</file>

<file path=xl/calcChain.xml><?xml version="1.0" encoding="utf-8"?>
<calcChain xmlns="http://schemas.openxmlformats.org/spreadsheetml/2006/main">
  <c r="C18" i="2"/>
  <c r="C17" s="1"/>
  <c r="C16" s="1"/>
  <c r="D32"/>
  <c r="C32"/>
  <c r="C22"/>
  <c r="D47"/>
  <c r="C47"/>
  <c r="E51"/>
  <c r="E50"/>
  <c r="E49"/>
  <c r="E48"/>
  <c r="D46"/>
  <c r="C46"/>
  <c r="D43"/>
  <c r="C43"/>
  <c r="D41"/>
  <c r="C41"/>
  <c r="D39"/>
  <c r="C39"/>
  <c r="D37"/>
  <c r="E37" s="1"/>
  <c r="C37"/>
  <c r="E34"/>
  <c r="E33"/>
  <c r="E31"/>
  <c r="D30"/>
  <c r="C30"/>
  <c r="E30" s="1"/>
  <c r="E29"/>
  <c r="D27"/>
  <c r="C27"/>
  <c r="E26"/>
  <c r="E25"/>
  <c r="E24"/>
  <c r="E23"/>
  <c r="D22"/>
  <c r="E21"/>
  <c r="E20"/>
  <c r="E19"/>
  <c r="D18"/>
  <c r="E22" l="1"/>
  <c r="E27"/>
  <c r="E47"/>
  <c r="E32"/>
  <c r="E18"/>
  <c r="D17"/>
  <c r="E17" l="1"/>
  <c r="D16"/>
  <c r="E16" s="1"/>
</calcChain>
</file>

<file path=xl/sharedStrings.xml><?xml version="1.0" encoding="utf-8"?>
<sst xmlns="http://schemas.openxmlformats.org/spreadsheetml/2006/main" count="79" uniqueCount="79">
  <si>
    <t>Наименование</t>
  </si>
  <si>
    <t xml:space="preserve">Приложение 1    
к решению _______________ сессии
Совета депутатов Благодатского
сельсовета   Карасукского района
Новосибирской области
 от _____________   № ___
</t>
  </si>
  <si>
    <t>КБК</t>
  </si>
  <si>
    <t>Утвержденные бюджетные назначения</t>
  </si>
  <si>
    <t>% исполнения</t>
  </si>
  <si>
    <t>источников</t>
  </si>
  <si>
    <t>на год</t>
  </si>
  <si>
    <t>доходов</t>
  </si>
  <si>
    <t xml:space="preserve">Доходы бюджета всего </t>
  </si>
  <si>
    <t>НАЛОГОВЫЕ    И НЕНАЛОГОВЫЕ    ДОХОДЫ</t>
  </si>
  <si>
    <t>1 00  00000 00 0000 000</t>
  </si>
  <si>
    <t>НАЛОГИ НА ПРИБЫЛЬ, ДОХОДЫ</t>
  </si>
  <si>
    <t>1 01  00000 00 0000 000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</si>
  <si>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227,1 и 228 Налогового кодекса Российской Федерации</t>
  </si>
  <si>
    <t>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</si>
  <si>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 в соответствии со статьей 227 Налогового кодекса Российской Федерации</t>
  </si>
  <si>
    <t>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</si>
  <si>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</si>
  <si>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1 01 02030 01 0000 110</t>
  </si>
  <si>
    <t>НАЛОГИ НА ТОВАРЫ (РАБОТЫ, УСЛУГИ), РЕВАЛИЗУЕМЫЕ НА ТЕРРИТОРИИ РОССИЙСКОЙ ФЕДЕРАЦИИ</t>
  </si>
  <si>
    <t>1 03 00000 00 0000 110</t>
  </si>
  <si>
    <t>Доходы от уплаты  акцизов на дизельное топливо, подлежащие  распределению между бюджетами субъектов Российской Федерации и местными 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</si>
  <si>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</si>
  <si>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 акцизов на моторные масла для дизельных и (или) карбюраторных (инжекторных) двигателей, подлежащие  распределению между бюджетами субъектов Российской Федерации и местными 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</si>
  <si>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</si>
  <si>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 акцизов на автомобильный бензин, подлежащие  распределению между бюджетами субъектов Российской Федерации и местными  бюджетами с учетом установленных дифференцированных нормативов отчислений в местные бюджеты</t>
  </si>
  <si>
    <t>1 03 02250 01 0000 110</t>
  </si>
  <si>
    <t xml:space="preserve"> Доходы от уплаты акцизов на прямогонный бензин, подлежащие  распределению между бюджетами субъектов Российской Федерации и местными 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</si>
  <si>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</si>
  <si>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</si>
  <si>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1 05 00000 00 0000 110</t>
  </si>
  <si>
    <t>Единый сельскохозяйственный налог ( за налоговые периоды, истекшие до 1 января 2011 года)</t>
  </si>
  <si>
    <t>1 05 03020 01 0000 110</t>
  </si>
  <si>
    <t>Единый сельскохозяйственный налог</t>
  </si>
  <si>
    <t>1 05 03010 01 0000 110</t>
  </si>
  <si>
    <t>НАЛОГИ НА ИМУЩЕСТВО</t>
  </si>
  <si>
    <t>1 06 00000 00 0000 110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</si>
  <si>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</si>
  <si>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</si>
  <si>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 xml:space="preserve">ЗЕМЕЛЬНЫЙ НАЛОГ </t>
  </si>
  <si>
    <t>1 06 06000 10 0000 110</t>
  </si>
  <si>
    <t>Земельный налог с организаций, обладающих земельным участком, расположенным  в границах сельских поселений</t>
  </si>
  <si>
    <t>1 06 06033 10 0000 110</t>
  </si>
  <si>
    <t>Земельный налог с физических лиц, обладающих земельным участком, расположенным  в границах сельских поселений</t>
  </si>
  <si>
    <t>1 06 06043 10 0000 110</t>
  </si>
  <si>
    <t> Земельный налог (по обязательствам, возникшим до 01 января 2006 года), мобилизуемый  на территориях сельских поселений</t>
  </si>
  <si>
    <t>1 09 04053 10 0000 110</t>
  </si>
  <si>
    <t>Доходы от имущества, находящегося в муниципальной собственности</t>
  </si>
  <si>
    <t>1 11 00000 00 0000 110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</si>
  <si>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</si>
  <si>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1 11 05035 10 0000 110</t>
  </si>
  <si>
    <t>Доходы от оказания услуг</t>
  </si>
  <si>
    <t>1 13 00000 00 0000 110</t>
  </si>
  <si>
    <t>Доходы, поступающие в порядке возмещения расходов, понесенных в связи с эксплуатацией имущества сельских поселений</t>
  </si>
  <si>
    <t>1 13 02065 10 0000 110</t>
  </si>
  <si>
    <t>Доходы от продажи материальных и нематериальных активов</t>
  </si>
  <si>
    <t>1 14 00000 00 0000 110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</si>
  <si>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</si>
  <si>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</si>
  <si>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Прочие неналоговые доходы</t>
  </si>
  <si>
    <t>1 17 00000 00 0000 180</t>
  </si>
  <si>
    <t>Невыясненные поступления, зачисляемые в бюджеты сельских поселений</t>
  </si>
  <si>
    <t>1 17 01050 10 0000 180</t>
  </si>
  <si>
    <t>Прочие ненадлговые доходы бюджетов сельских поселений</t>
  </si>
  <si>
    <t>1 17 05050 10 0000 180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</si>
  <si>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</si>
  <si>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</si>
  <si>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</si>
  <si>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</si>
  <si>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поселений на выравнивание бюджетной обеспеченности</t>
  </si>
  <si>
    <t>2 02 15001 10 0000 151</t>
  </si>
  <si>
    <t>Субвенции бюджетам сельских поселений на осуществление первичного воинского учета на территориях, где отсутствуют  военные комиссариаты</t>
  </si>
  <si>
    <t>2 02 35118 10 0000 151</t>
  </si>
  <si>
    <t>Прочие межбюджетные трансферты, передаваемые бюджетам сельских поселений</t>
  </si>
  <si>
    <t xml:space="preserve">ДОХОДЫ
бюджета Благодатского сельсовета Карасукского района
Новосибирской области за 2018 год
по кодам классификации доходов бюджетов
</t>
  </si>
  <si>
    <t>Фактически  исполнено за 2018 год</t>
  </si>
  <si>
    <t>Прочие безвозмездные поступления</t>
  </si>
  <si>
    <t>2 07 05030 10 0000 180</t>
  </si>
  <si>
    <t>2 02 49999 10 00000151</t>
  </si>
</sst>
</file>

<file path=xl/styles.xml><?xml version="1.0" encoding="utf-8"?>
<styleSheet xmlns="http://schemas.openxmlformats.org/spreadsheetml/2006/main">
  <fonts count="10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rgb="FF414141"/>
      <name val="Times New Roman"/>
      <family val="1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2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3" fillId="0" borderId="6" xfId="0" applyFont="1" applyBorder="1" applyAlignment="1">
      <alignment horizontal="justify" wrapText="1"/>
    </xf>
    <xf numFmtId="0" fontId="7" fillId="0" borderId="7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7" fillId="0" borderId="5" xfId="0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justify" wrapText="1"/>
    </xf>
    <xf numFmtId="0" fontId="7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justify" wrapText="1"/>
    </xf>
    <xf numFmtId="0" fontId="7" fillId="0" borderId="8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3" fillId="0" borderId="10" xfId="0" applyFont="1" applyBorder="1" applyAlignment="1">
      <alignment horizontal="justify" wrapText="1"/>
    </xf>
    <xf numFmtId="0" fontId="7" fillId="0" borderId="11" xfId="0" applyFont="1" applyBorder="1" applyAlignment="1">
      <alignment wrapText="1"/>
    </xf>
    <xf numFmtId="2" fontId="3" fillId="0" borderId="11" xfId="0" applyNumberFormat="1" applyFont="1" applyBorder="1" applyAlignment="1">
      <alignment horizontal="center" wrapText="1"/>
    </xf>
    <xf numFmtId="2" fontId="9" fillId="0" borderId="11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justify" wrapText="1"/>
    </xf>
    <xf numFmtId="0" fontId="1" fillId="0" borderId="6" xfId="0" applyFont="1" applyBorder="1" applyAlignment="1">
      <alignment horizontal="justify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16" workbookViewId="0">
      <selection activeCell="A5" sqref="A5:E7"/>
    </sheetView>
  </sheetViews>
  <sheetFormatPr defaultRowHeight="13.2"/>
  <cols>
    <col min="1" max="1" width="35.5546875" customWidth="1"/>
    <col min="2" max="2" width="21.88671875" customWidth="1"/>
    <col min="3" max="3" width="16" customWidth="1"/>
    <col min="4" max="4" width="17.33203125" customWidth="1"/>
    <col min="5" max="5" width="17.109375" customWidth="1"/>
  </cols>
  <sheetData>
    <row r="1" spans="1:5">
      <c r="C1" s="43" t="s">
        <v>1</v>
      </c>
      <c r="D1" s="44"/>
      <c r="E1" s="44"/>
    </row>
    <row r="2" spans="1:5">
      <c r="C2" s="44"/>
      <c r="D2" s="44"/>
      <c r="E2" s="44"/>
    </row>
    <row r="3" spans="1:5">
      <c r="C3" s="44"/>
      <c r="D3" s="44"/>
      <c r="E3" s="44"/>
    </row>
    <row r="4" spans="1:5" ht="18">
      <c r="A4" s="1"/>
      <c r="C4" s="44"/>
      <c r="D4" s="44"/>
      <c r="E4" s="44"/>
    </row>
    <row r="5" spans="1:5">
      <c r="A5" s="45" t="s">
        <v>74</v>
      </c>
      <c r="B5" s="46"/>
      <c r="C5" s="46"/>
      <c r="D5" s="46"/>
      <c r="E5" s="46"/>
    </row>
    <row r="6" spans="1:5">
      <c r="A6" s="46"/>
      <c r="B6" s="46"/>
      <c r="C6" s="46"/>
      <c r="D6" s="46"/>
      <c r="E6" s="46"/>
    </row>
    <row r="7" spans="1:5" ht="13.8" thickBot="1">
      <c r="A7" s="47"/>
      <c r="B7" s="47"/>
      <c r="C7" s="47"/>
      <c r="D7" s="47"/>
      <c r="E7" s="47"/>
    </row>
    <row r="8" spans="1:5" ht="42">
      <c r="A8" s="2" t="s">
        <v>0</v>
      </c>
      <c r="B8" s="48" t="s">
        <v>2</v>
      </c>
      <c r="C8" s="3" t="s">
        <v>3</v>
      </c>
      <c r="D8" s="4"/>
      <c r="E8" s="48" t="s">
        <v>4</v>
      </c>
    </row>
    <row r="9" spans="1:5" ht="13.8">
      <c r="A9" s="5" t="s">
        <v>5</v>
      </c>
      <c r="B9" s="49"/>
      <c r="C9" s="6" t="s">
        <v>6</v>
      </c>
      <c r="D9" s="49" t="s">
        <v>75</v>
      </c>
      <c r="E9" s="49"/>
    </row>
    <row r="10" spans="1:5" ht="13.8">
      <c r="A10" s="5" t="s">
        <v>7</v>
      </c>
      <c r="B10" s="49"/>
      <c r="C10" s="7"/>
      <c r="D10" s="49"/>
      <c r="E10" s="49"/>
    </row>
    <row r="11" spans="1:5">
      <c r="A11" s="8"/>
      <c r="B11" s="49"/>
      <c r="C11" s="7"/>
      <c r="D11" s="49"/>
      <c r="E11" s="49"/>
    </row>
    <row r="12" spans="1:5">
      <c r="A12" s="8"/>
      <c r="B12" s="49"/>
      <c r="C12" s="7"/>
      <c r="D12" s="49"/>
      <c r="E12" s="49"/>
    </row>
    <row r="13" spans="1:5">
      <c r="A13" s="8"/>
      <c r="B13" s="49"/>
      <c r="C13" s="7"/>
      <c r="D13" s="49"/>
      <c r="E13" s="49"/>
    </row>
    <row r="14" spans="1:5" ht="13.8" thickBot="1">
      <c r="A14" s="9"/>
      <c r="B14" s="50"/>
      <c r="C14" s="10"/>
      <c r="D14" s="50"/>
      <c r="E14" s="50"/>
    </row>
    <row r="15" spans="1:5" ht="16.2" thickBot="1">
      <c r="A15" s="11">
        <v>1</v>
      </c>
      <c r="B15" s="12">
        <v>3</v>
      </c>
      <c r="C15" s="12">
        <v>4</v>
      </c>
      <c r="D15" s="12">
        <v>5</v>
      </c>
      <c r="E15" s="12">
        <v>6</v>
      </c>
    </row>
    <row r="16" spans="1:5" ht="16.2" thickBot="1">
      <c r="A16" s="13" t="s">
        <v>8</v>
      </c>
      <c r="B16" s="14"/>
      <c r="C16" s="15">
        <f>C17+C46</f>
        <v>10116590</v>
      </c>
      <c r="D16" s="15">
        <f>D17+D46</f>
        <v>10098378.66</v>
      </c>
      <c r="E16" s="16">
        <f>D16/C16*100</f>
        <v>99.819985390334097</v>
      </c>
    </row>
    <row r="17" spans="1:5" ht="54" customHeight="1" thickBot="1">
      <c r="A17" s="13" t="s">
        <v>9</v>
      </c>
      <c r="B17" s="17" t="s">
        <v>10</v>
      </c>
      <c r="C17" s="15">
        <f>C18+C22+C27+C30+C32+C35+C37+C39+C41+C42+C43</f>
        <v>4434000</v>
      </c>
      <c r="D17" s="15">
        <f>D18+D22+D27+D30+D32+D35+D37+D39+D41+D43</f>
        <v>4415788.6599999992</v>
      </c>
      <c r="E17" s="16">
        <f>D17/C17*100</f>
        <v>99.589279657194382</v>
      </c>
    </row>
    <row r="18" spans="1:5" ht="47.25" customHeight="1" thickBot="1">
      <c r="A18" s="13" t="s">
        <v>11</v>
      </c>
      <c r="B18" s="17" t="s">
        <v>12</v>
      </c>
      <c r="C18" s="15">
        <f>C19+C20+C21</f>
        <v>1237600</v>
      </c>
      <c r="D18" s="15">
        <f>D19+D20+D21</f>
        <v>1208281.6999999997</v>
      </c>
      <c r="E18" s="15">
        <f>D18/C18*100</f>
        <v>97.631035875888799</v>
      </c>
    </row>
    <row r="19" spans="1:5" ht="122.25" customHeight="1" thickBot="1">
      <c r="A19" s="18" t="s">
        <v>13</v>
      </c>
      <c r="B19" s="19" t="s">
        <v>14</v>
      </c>
      <c r="C19" s="20">
        <v>1157000</v>
      </c>
      <c r="D19" s="20">
        <v>1127705.3799999999</v>
      </c>
      <c r="E19" s="20">
        <f t="shared" ref="E19:E34" si="0">D19/C19*100</f>
        <v>97.468053586862567</v>
      </c>
    </row>
    <row r="20" spans="1:5" ht="254.25" customHeight="1" thickBot="1">
      <c r="A20" s="18" t="s">
        <v>15</v>
      </c>
      <c r="B20" s="21" t="s">
        <v>16</v>
      </c>
      <c r="C20" s="20">
        <v>74600</v>
      </c>
      <c r="D20" s="20">
        <v>74638.649999999994</v>
      </c>
      <c r="E20" s="20">
        <f t="shared" si="0"/>
        <v>100.05180965147453</v>
      </c>
    </row>
    <row r="21" spans="1:5" ht="94.2" thickBot="1">
      <c r="A21" s="18" t="s">
        <v>17</v>
      </c>
      <c r="B21" s="19" t="s">
        <v>18</v>
      </c>
      <c r="C21" s="20">
        <v>6000</v>
      </c>
      <c r="D21" s="20">
        <v>5937.67</v>
      </c>
      <c r="E21" s="20">
        <f t="shared" si="0"/>
        <v>98.961166666666671</v>
      </c>
    </row>
    <row r="22" spans="1:5" ht="78.599999999999994" thickBot="1">
      <c r="A22" s="13" t="s">
        <v>19</v>
      </c>
      <c r="B22" s="22" t="s">
        <v>20</v>
      </c>
      <c r="C22" s="15">
        <f>C23+C24+C25+C26</f>
        <v>1995200</v>
      </c>
      <c r="D22" s="15">
        <f>D23+D24+D25+D26</f>
        <v>1997239.57</v>
      </c>
      <c r="E22" s="15">
        <f t="shared" si="0"/>
        <v>100.10222383720931</v>
      </c>
    </row>
    <row r="23" spans="1:5" ht="125.4" thickBot="1">
      <c r="A23" s="18" t="s">
        <v>21</v>
      </c>
      <c r="B23" s="19" t="s">
        <v>22</v>
      </c>
      <c r="C23" s="20">
        <v>892100</v>
      </c>
      <c r="D23" s="20">
        <v>889900.7</v>
      </c>
      <c r="E23" s="20">
        <f t="shared" si="0"/>
        <v>99.753469342002006</v>
      </c>
    </row>
    <row r="24" spans="1:5" ht="172.2" thickBot="1">
      <c r="A24" s="18" t="s">
        <v>23</v>
      </c>
      <c r="B24" s="19" t="s">
        <v>24</v>
      </c>
      <c r="C24" s="20">
        <v>8700</v>
      </c>
      <c r="D24" s="20">
        <v>8570.33</v>
      </c>
      <c r="E24" s="20">
        <f t="shared" si="0"/>
        <v>98.509540229885062</v>
      </c>
    </row>
    <row r="25" spans="1:5" ht="101.25" customHeight="1" thickBot="1">
      <c r="A25" s="18" t="s">
        <v>25</v>
      </c>
      <c r="B25" s="19" t="s">
        <v>26</v>
      </c>
      <c r="C25" s="20">
        <v>1289300</v>
      </c>
      <c r="D25" s="20">
        <v>1298156.78</v>
      </c>
      <c r="E25" s="15">
        <f t="shared" si="0"/>
        <v>100.68694485379663</v>
      </c>
    </row>
    <row r="26" spans="1:5" ht="185.25" customHeight="1" thickBot="1">
      <c r="A26" s="18" t="s">
        <v>27</v>
      </c>
      <c r="B26" s="19" t="s">
        <v>28</v>
      </c>
      <c r="C26" s="20">
        <v>-194900</v>
      </c>
      <c r="D26" s="20">
        <v>-199388.24</v>
      </c>
      <c r="E26" s="20">
        <f t="shared" si="0"/>
        <v>102.30284248332478</v>
      </c>
    </row>
    <row r="27" spans="1:5" ht="55.5" customHeight="1" thickBot="1">
      <c r="A27" s="23" t="s">
        <v>29</v>
      </c>
      <c r="B27" s="17" t="s">
        <v>30</v>
      </c>
      <c r="C27" s="15">
        <f>C28+C29</f>
        <v>45700</v>
      </c>
      <c r="D27" s="15">
        <f>D28+D29</f>
        <v>45765.19</v>
      </c>
      <c r="E27" s="15">
        <f t="shared" si="0"/>
        <v>100.14264770240702</v>
      </c>
    </row>
    <row r="28" spans="1:5" ht="42" customHeight="1" thickBot="1">
      <c r="A28" s="18" t="s">
        <v>31</v>
      </c>
      <c r="B28" s="21" t="s">
        <v>32</v>
      </c>
      <c r="C28" s="20"/>
      <c r="D28" s="20"/>
      <c r="E28" s="20">
        <v>0</v>
      </c>
    </row>
    <row r="29" spans="1:5" ht="48.75" customHeight="1" thickBot="1">
      <c r="A29" s="18" t="s">
        <v>33</v>
      </c>
      <c r="B29" s="21" t="s">
        <v>34</v>
      </c>
      <c r="C29" s="20">
        <v>45700</v>
      </c>
      <c r="D29" s="20">
        <v>45765.19</v>
      </c>
      <c r="E29" s="20">
        <f t="shared" si="0"/>
        <v>100.14264770240702</v>
      </c>
    </row>
    <row r="30" spans="1:5" ht="42.75" customHeight="1" thickBot="1">
      <c r="A30" s="23" t="s">
        <v>35</v>
      </c>
      <c r="B30" s="17" t="s">
        <v>36</v>
      </c>
      <c r="C30" s="15">
        <f>C31</f>
        <v>93100</v>
      </c>
      <c r="D30" s="15">
        <f>D31</f>
        <v>96875.73</v>
      </c>
      <c r="E30" s="15">
        <f t="shared" si="0"/>
        <v>104.05556390977443</v>
      </c>
    </row>
    <row r="31" spans="1:5" ht="60.75" customHeight="1" thickBot="1">
      <c r="A31" s="18" t="s">
        <v>37</v>
      </c>
      <c r="B31" s="19" t="s">
        <v>38</v>
      </c>
      <c r="C31" s="20">
        <v>93100</v>
      </c>
      <c r="D31" s="20">
        <v>96875.73</v>
      </c>
      <c r="E31" s="20">
        <f t="shared" si="0"/>
        <v>104.05556390977443</v>
      </c>
    </row>
    <row r="32" spans="1:5" ht="60.75" customHeight="1" thickBot="1">
      <c r="A32" s="23" t="s">
        <v>39</v>
      </c>
      <c r="B32" s="22" t="s">
        <v>40</v>
      </c>
      <c r="C32" s="15">
        <f>C33+C34</f>
        <v>1060800</v>
      </c>
      <c r="D32" s="15">
        <f>D33+D34</f>
        <v>1065950.27</v>
      </c>
      <c r="E32" s="15">
        <f t="shared" si="0"/>
        <v>100.48550810708899</v>
      </c>
    </row>
    <row r="33" spans="1:5" ht="88.5" customHeight="1" thickBot="1">
      <c r="A33" s="18" t="s">
        <v>41</v>
      </c>
      <c r="B33" s="19" t="s">
        <v>42</v>
      </c>
      <c r="C33" s="20">
        <v>631400</v>
      </c>
      <c r="D33" s="20">
        <v>631407.48</v>
      </c>
      <c r="E33" s="20">
        <f t="shared" si="0"/>
        <v>100.00118466898955</v>
      </c>
    </row>
    <row r="34" spans="1:5" ht="95.25" customHeight="1" thickBot="1">
      <c r="A34" s="18" t="s">
        <v>43</v>
      </c>
      <c r="B34" s="19" t="s">
        <v>44</v>
      </c>
      <c r="C34" s="20">
        <v>429400</v>
      </c>
      <c r="D34" s="20">
        <v>434542.79</v>
      </c>
      <c r="E34" s="20">
        <f t="shared" si="0"/>
        <v>101.19766884024219</v>
      </c>
    </row>
    <row r="35" spans="1:5">
      <c r="A35" s="51" t="s">
        <v>45</v>
      </c>
      <c r="B35" s="53" t="s">
        <v>46</v>
      </c>
      <c r="C35" s="55">
        <v>0</v>
      </c>
      <c r="D35" s="55">
        <v>0</v>
      </c>
      <c r="E35" s="55">
        <v>0</v>
      </c>
    </row>
    <row r="36" spans="1:5" ht="13.8" thickBot="1">
      <c r="A36" s="52"/>
      <c r="B36" s="54"/>
      <c r="C36" s="56"/>
      <c r="D36" s="56"/>
      <c r="E36" s="56"/>
    </row>
    <row r="37" spans="1:5" ht="78.75" customHeight="1" thickBot="1">
      <c r="A37" s="23" t="s">
        <v>47</v>
      </c>
      <c r="B37" s="22" t="s">
        <v>48</v>
      </c>
      <c r="C37" s="15">
        <f>C38</f>
        <v>1600</v>
      </c>
      <c r="D37" s="15">
        <f>D38</f>
        <v>1676.2</v>
      </c>
      <c r="E37" s="15">
        <f>D37/C37*100</f>
        <v>104.7625</v>
      </c>
    </row>
    <row r="38" spans="1:5" ht="205.5" customHeight="1" thickBot="1">
      <c r="A38" s="18" t="s">
        <v>49</v>
      </c>
      <c r="B38" s="19" t="s">
        <v>50</v>
      </c>
      <c r="C38" s="20">
        <v>1600</v>
      </c>
      <c r="D38" s="20">
        <v>1676.2</v>
      </c>
      <c r="E38" s="20">
        <v>0</v>
      </c>
    </row>
    <row r="39" spans="1:5" ht="16.2" thickBot="1">
      <c r="A39" s="23" t="s">
        <v>51</v>
      </c>
      <c r="B39" s="22" t="s">
        <v>52</v>
      </c>
      <c r="C39" s="15">
        <f>C40</f>
        <v>0</v>
      </c>
      <c r="D39" s="15">
        <f>D40</f>
        <v>0</v>
      </c>
      <c r="E39" s="15">
        <v>0</v>
      </c>
    </row>
    <row r="40" spans="1:5" ht="43.5" customHeight="1" thickBot="1">
      <c r="A40" s="24" t="s">
        <v>53</v>
      </c>
      <c r="B40" s="25" t="s">
        <v>54</v>
      </c>
      <c r="C40" s="26">
        <v>0</v>
      </c>
      <c r="D40" s="26">
        <v>0</v>
      </c>
      <c r="E40" s="20">
        <v>0</v>
      </c>
    </row>
    <row r="41" spans="1:5" ht="73.5" customHeight="1" thickBot="1">
      <c r="A41" s="27" t="s">
        <v>55</v>
      </c>
      <c r="B41" s="28" t="s">
        <v>56</v>
      </c>
      <c r="C41" s="29">
        <f>C42</f>
        <v>0</v>
      </c>
      <c r="D41" s="29">
        <f>D42</f>
        <v>0</v>
      </c>
      <c r="E41" s="15">
        <v>0</v>
      </c>
    </row>
    <row r="42" spans="1:5" ht="97.5" customHeight="1">
      <c r="A42" s="30" t="s">
        <v>57</v>
      </c>
      <c r="B42" s="31" t="s">
        <v>58</v>
      </c>
      <c r="C42" s="32"/>
      <c r="D42" s="32"/>
      <c r="E42" s="26">
        <v>0</v>
      </c>
    </row>
    <row r="43" spans="1:5" ht="15.6">
      <c r="A43" s="27" t="s">
        <v>59</v>
      </c>
      <c r="B43" s="28" t="s">
        <v>60</v>
      </c>
      <c r="C43" s="29">
        <f>C44+C45</f>
        <v>0</v>
      </c>
      <c r="D43" s="29">
        <f>D44+D45</f>
        <v>0</v>
      </c>
      <c r="E43" s="29">
        <v>0</v>
      </c>
    </row>
    <row r="44" spans="1:5" ht="76.5" customHeight="1">
      <c r="A44" s="33" t="s">
        <v>61</v>
      </c>
      <c r="B44" s="34" t="s">
        <v>62</v>
      </c>
      <c r="C44" s="35"/>
      <c r="D44" s="35"/>
      <c r="E44" s="35">
        <v>0</v>
      </c>
    </row>
    <row r="45" spans="1:5" ht="56.25" customHeight="1">
      <c r="A45" s="33" t="s">
        <v>63</v>
      </c>
      <c r="B45" s="34" t="s">
        <v>64</v>
      </c>
      <c r="C45" s="35"/>
      <c r="D45" s="35"/>
      <c r="E45" s="35">
        <v>0</v>
      </c>
    </row>
    <row r="46" spans="1:5" ht="60" customHeight="1" thickBot="1">
      <c r="A46" s="13" t="s">
        <v>65</v>
      </c>
      <c r="B46" s="17" t="s">
        <v>66</v>
      </c>
      <c r="C46" s="15">
        <f>C47</f>
        <v>5682590</v>
      </c>
      <c r="D46" s="15">
        <f>D47</f>
        <v>5682590</v>
      </c>
      <c r="E46" s="36">
        <v>100</v>
      </c>
    </row>
    <row r="47" spans="1:5" ht="100.5" customHeight="1" thickBot="1">
      <c r="A47" s="13" t="s">
        <v>67</v>
      </c>
      <c r="B47" s="17" t="s">
        <v>68</v>
      </c>
      <c r="C47" s="15">
        <f>C48+C49+C50+C51</f>
        <v>5682590</v>
      </c>
      <c r="D47" s="15">
        <f>D48+D49+D50+D51</f>
        <v>5682590</v>
      </c>
      <c r="E47" s="36">
        <f>D47/C47*100</f>
        <v>100</v>
      </c>
    </row>
    <row r="48" spans="1:5" ht="68.25" customHeight="1" thickBot="1">
      <c r="A48" s="18" t="s">
        <v>69</v>
      </c>
      <c r="B48" s="19" t="s">
        <v>70</v>
      </c>
      <c r="C48" s="20">
        <v>5153000</v>
      </c>
      <c r="D48" s="20">
        <v>5153000</v>
      </c>
      <c r="E48" s="36">
        <f>D48/C48*100</f>
        <v>100</v>
      </c>
    </row>
    <row r="49" spans="1:5" ht="128.25" customHeight="1" thickBot="1">
      <c r="A49" s="24" t="s">
        <v>71</v>
      </c>
      <c r="B49" s="25" t="s">
        <v>72</v>
      </c>
      <c r="C49" s="26">
        <v>226550</v>
      </c>
      <c r="D49" s="26">
        <v>226550</v>
      </c>
      <c r="E49" s="37">
        <f>D49/C49*100</f>
        <v>100</v>
      </c>
    </row>
    <row r="50" spans="1:5" ht="78" customHeight="1" thickBot="1">
      <c r="A50" s="38" t="s">
        <v>73</v>
      </c>
      <c r="B50" s="39" t="s">
        <v>78</v>
      </c>
      <c r="C50" s="40">
        <v>253040</v>
      </c>
      <c r="D50" s="41">
        <v>253040</v>
      </c>
      <c r="E50" s="42">
        <f>D50/C50*100</f>
        <v>100</v>
      </c>
    </row>
    <row r="51" spans="1:5" ht="78" customHeight="1" thickBot="1">
      <c r="A51" s="38" t="s">
        <v>76</v>
      </c>
      <c r="B51" s="39" t="s">
        <v>77</v>
      </c>
      <c r="C51" s="40">
        <v>50000</v>
      </c>
      <c r="D51" s="41">
        <v>50000</v>
      </c>
      <c r="E51" s="42">
        <f>D51/C51*100</f>
        <v>100</v>
      </c>
    </row>
  </sheetData>
  <mergeCells count="10">
    <mergeCell ref="A35:A36"/>
    <mergeCell ref="B35:B36"/>
    <mergeCell ref="C35:C36"/>
    <mergeCell ref="D35:D36"/>
    <mergeCell ref="E35:E36"/>
    <mergeCell ref="C1:E4"/>
    <mergeCell ref="A5:E7"/>
    <mergeCell ref="B8:B14"/>
    <mergeCell ref="E8:E14"/>
    <mergeCell ref="D9:D14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Бл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Пульс</dc:creator>
  <cp:lastModifiedBy>Пользователь</cp:lastModifiedBy>
  <cp:lastPrinted>2019-03-29T05:26:56Z</cp:lastPrinted>
  <dcterms:created xsi:type="dcterms:W3CDTF">2010-05-13T14:23:33Z</dcterms:created>
  <dcterms:modified xsi:type="dcterms:W3CDTF">2019-05-20T07:33:07Z</dcterms:modified>
</cp:coreProperties>
</file>